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ON_FESR\PON_FESR RETI LOCALI\FORNITURA\PROGETTO\PRELIMINARE\"/>
    </mc:Choice>
  </mc:AlternateContent>
  <bookViews>
    <workbookView xWindow="0" yWindow="0" windowWidth="28800" windowHeight="11730"/>
  </bookViews>
  <sheets>
    <sheet name="Allegato 4" sheetId="1" r:id="rId1"/>
    <sheet name="Dettaglio Allegato 4" sheetId="2" r:id="rId2"/>
    <sheet name="Dettaglio DE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I15" i="3"/>
  <c r="H15" i="3"/>
  <c r="I14" i="3"/>
  <c r="J14" i="3" s="1"/>
  <c r="H14" i="3"/>
  <c r="I13" i="3"/>
  <c r="H13" i="3"/>
  <c r="I12" i="3"/>
  <c r="H12" i="3"/>
  <c r="I11" i="3"/>
  <c r="J11" i="3" s="1"/>
  <c r="H11" i="3"/>
  <c r="I10" i="3"/>
  <c r="H10" i="3"/>
  <c r="I9" i="3"/>
  <c r="H9" i="3"/>
  <c r="I8" i="3"/>
  <c r="H8" i="3"/>
  <c r="I7" i="3"/>
  <c r="H7" i="3"/>
  <c r="J7" i="3" s="1"/>
  <c r="I6" i="3"/>
  <c r="H6" i="3"/>
  <c r="I5" i="3"/>
  <c r="H5" i="3"/>
  <c r="J13" i="3" l="1"/>
  <c r="J15" i="3"/>
  <c r="J8" i="3"/>
  <c r="J5" i="3"/>
  <c r="J10" i="3"/>
  <c r="J12" i="3"/>
  <c r="J6" i="3"/>
  <c r="J9" i="3"/>
  <c r="I16" i="3"/>
  <c r="I2" i="3" s="1"/>
  <c r="I3" i="3" s="1"/>
  <c r="J16" i="3" l="1"/>
  <c r="J2" i="3" s="1"/>
  <c r="J3" i="3" s="1"/>
  <c r="H2" i="3" l="1"/>
  <c r="H3" i="3" s="1"/>
</calcChain>
</file>

<file path=xl/sharedStrings.xml><?xml version="1.0" encoding="utf-8"?>
<sst xmlns="http://schemas.openxmlformats.org/spreadsheetml/2006/main" count="317" uniqueCount="158">
  <si>
    <t>Codice Articolo Convenzione</t>
  </si>
  <si>
    <t>Quantità</t>
  </si>
  <si>
    <t>Durata</t>
  </si>
  <si>
    <t>Prezzo Totale</t>
  </si>
  <si>
    <t>Note</t>
  </si>
  <si>
    <t>6537397</t>
  </si>
  <si>
    <t>ISTITUTO COMPRENSIVO DI BUJA</t>
  </si>
  <si>
    <t>Consielte</t>
  </si>
  <si>
    <t>RL7-2</t>
  </si>
  <si>
    <t>R7L2-2RJ456U</t>
  </si>
  <si>
    <t>R7L2-2RJ456U-I</t>
  </si>
  <si>
    <t>R7L2-T1RCK12N</t>
  </si>
  <si>
    <t>R7L2-F9324</t>
  </si>
  <si>
    <t>R7L2-F9062</t>
  </si>
  <si>
    <t>R7L2-F9030</t>
  </si>
  <si>
    <t>R7L2-PP24P6U</t>
  </si>
  <si>
    <t>R7L2-PP24P6U-I</t>
  </si>
  <si>
    <t>R7L2-UTPCAT601</t>
  </si>
  <si>
    <t>R7L2-UTPCAT603</t>
  </si>
  <si>
    <t>R7L2-HPEAPAI</t>
  </si>
  <si>
    <t>*</t>
  </si>
  <si>
    <t>R7L2-HPEAPAI-C</t>
  </si>
  <si>
    <t>R7L2-HPEAPAI-S</t>
  </si>
  <si>
    <t>R7L2-HPEAPAI-S1</t>
  </si>
  <si>
    <t>R7L2-HPET2</t>
  </si>
  <si>
    <t>R7L2-HPET2-C</t>
  </si>
  <si>
    <t>R7L2-HPET2-S</t>
  </si>
  <si>
    <t>R7L2-HPET2-S1</t>
  </si>
  <si>
    <t>R7L2-HPET4</t>
  </si>
  <si>
    <t>R7L2-HPET4-C</t>
  </si>
  <si>
    <t>R7L2-HPET4-S</t>
  </si>
  <si>
    <t>R7L2-HPET4-S1</t>
  </si>
  <si>
    <t>R7L2-CERT200PDL</t>
  </si>
  <si>
    <t>R7L2-C6UCCA</t>
  </si>
  <si>
    <t>R7L2-C6UCCA-I</t>
  </si>
  <si>
    <t>R7L2-HPEACM</t>
  </si>
  <si>
    <t>R7L2-HPEACM-C</t>
  </si>
  <si>
    <t>R7L2-HPEACM-S</t>
  </si>
  <si>
    <t>R7L2-HPEACM-S1</t>
  </si>
  <si>
    <t>R7L2-INT25PDL</t>
  </si>
  <si>
    <t>R7L2-DEISER</t>
  </si>
  <si>
    <t>R7L2-UTPCAT605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</si>
  <si>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</si>
  <si>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</si>
  <si>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</si>
  <si>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</si>
  <si>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</si>
  <si>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</si>
  <si>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</si>
  <si>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</si>
  <si>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</si>
  <si>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</si>
  <si>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</si>
  <si>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</si>
  <si>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Cablaggio strutturato</t>
  </si>
  <si>
    <t>Fornitura Prese e scatole - Piastrine per l’installazione su scatole UNI503 complete di modulo con 2 RJ45 di cat. 6 UTP, cornice per UNI503 e cestello, e relative scatole</t>
  </si>
  <si>
    <t>LEVITON</t>
  </si>
  <si>
    <t>Pezzo</t>
  </si>
  <si>
    <t>BR-KIT-2xRJ45 C6U</t>
  </si>
  <si>
    <t>Installazione Piastrine per l’installazione su scatole UNI503 complete di modulo con 2 RJ45 di cat. 6 UTP, cornice per UNI503 e cestello, e relative scatole</t>
  </si>
  <si>
    <t>RTI - Vodafone-Converge</t>
  </si>
  <si>
    <t>Fornitura in opera Armadio rack di tipo 1 da 12U - nero, profondo 600mm, di larghezza 600mm</t>
  </si>
  <si>
    <t>TECNOSTEEL</t>
  </si>
  <si>
    <t xml:space="preserve">F6012NCONSIP </t>
  </si>
  <si>
    <t>Fornitura in opera Armadi a rack - tetto con spazzole per ingresso cavi</t>
  </si>
  <si>
    <t>F9324</t>
  </si>
  <si>
    <t>Fornitura in opera Gruppo di ventilazione a tetto</t>
  </si>
  <si>
    <t>F9062</t>
  </si>
  <si>
    <t>Fornitura in opera Guida patch orizzontale altezza 1U</t>
  </si>
  <si>
    <t>F9030</t>
  </si>
  <si>
    <t>Fornitura Patch Panel e accessori in rame - Patch panel altezza 1 U non schermato, di tipo precaricato, equipaggiato con 24 porte RJ45 di cat. 6, per cavi UTP cat. 6</t>
  </si>
  <si>
    <t>BUND PAN-24P C6 UTP</t>
  </si>
  <si>
    <t>Installazione Patch panel altezza 1 U non schermato, di tipo precaricato, equipaggiato con 24 porte RJ45 di cat. 6, per cavi UTP cat. 6</t>
  </si>
  <si>
    <t>Fornitura in opera Patch cord rame - U/UTP Cat. 6 lunghezza 1 metro</t>
  </si>
  <si>
    <t>C6CPCU010-444BB</t>
  </si>
  <si>
    <t>Fornitura in opera Patch cord rame - U/UTP Cat. 6 lunghezza 3 metro</t>
  </si>
  <si>
    <t>C6CPCU030-444BB</t>
  </si>
  <si>
    <t>Apparati Wireless</t>
  </si>
  <si>
    <t>Fornitura in opera Access point HPE per ambienti interni</t>
  </si>
  <si>
    <t>HPE</t>
  </si>
  <si>
    <t>R2H28AC</t>
  </si>
  <si>
    <t>Servizi opzionali</t>
  </si>
  <si>
    <t>Configurazione Access point per ambienti interni</t>
  </si>
  <si>
    <t>Manutenzione mensile SHP anno 1 Access point per ambienti interni</t>
  </si>
  <si>
    <t>Pezzo/mese</t>
  </si>
  <si>
    <t>Manutenzione mensile SHP successivo anno 1 Access point per ambienti interni</t>
  </si>
  <si>
    <t>Switch</t>
  </si>
  <si>
    <t>Fornitura in opera Switch di tipo 2 HPE</t>
  </si>
  <si>
    <t>JL261AC</t>
  </si>
  <si>
    <t>Configurazione Switch di tipo 2</t>
  </si>
  <si>
    <t>Manutenzione mensile SHP anno 1 Switch di tipo 2</t>
  </si>
  <si>
    <t>Manutenzione mensile SHP successivo anno 1 Switch di tipo 2</t>
  </si>
  <si>
    <t>Fornitura in opera Switch di tipo 4 HPE</t>
  </si>
  <si>
    <t>JL322AC</t>
  </si>
  <si>
    <t>Configurazione Switch di tipo 4</t>
  </si>
  <si>
    <t>Manutenzione mensile SHP anno 1 Switch di tipo 4</t>
  </si>
  <si>
    <t>Manutenzione mensile SHP successivo anno 1 Switch di tipo 4</t>
  </si>
  <si>
    <t>Servizi</t>
  </si>
  <si>
    <t>Certificazione del cablaggio - Certificazione per 101 ≤ PDL ≤ 200</t>
  </si>
  <si>
    <t>Servizio</t>
  </si>
  <si>
    <t>Fornitura Cavo UTP cat.6, 100Ohm classe Cca</t>
  </si>
  <si>
    <t>m</t>
  </si>
  <si>
    <t>C6U-Cca-Rlx-305GN</t>
  </si>
  <si>
    <t>Installazione Cavo UTP cat.6, 100Ohm classe Cca</t>
  </si>
  <si>
    <t>Dispositivi di sicurezza</t>
  </si>
  <si>
    <t>Fornitura in opera Dispositivi di sicurezza HPE - Network Access Control fascia media</t>
  </si>
  <si>
    <t>JZ508A-500C</t>
  </si>
  <si>
    <t>Configurazione Dispositivi di sicurezza - Network Access Control fascia media</t>
  </si>
  <si>
    <t>Manutenzione mensile SHP anno 1 Dispositivi di sicurezza - Network Access Control fascia media</t>
  </si>
  <si>
    <t>Manutenzione mensile SHP successivo anno 1 Dispositivi di sicurezza - Network Access Control fascia media</t>
  </si>
  <si>
    <t>Servizio di intervento su PDL - Pacchetto per 25 PDL</t>
  </si>
  <si>
    <t>Pacchetto di lavorazioni</t>
  </si>
  <si>
    <t>Listino DEI</t>
  </si>
  <si>
    <t>Lavori di realizzazione di opere civili accessorie alla fornitura - Servizi</t>
  </si>
  <si>
    <t>NR</t>
  </si>
  <si>
    <t>Fornitura in opera Patch cord rame - U/UTP Cat. 6 lunghezza 5 metro</t>
  </si>
  <si>
    <t>C6CPCU050-444BB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</si>
  <si>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</si>
  <si>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</si>
  <si>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</si>
  <si>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</si>
  <si>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</si>
  <si>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</si>
  <si>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</si>
  <si>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</si>
  <si>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</si>
  <si>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</si>
  <si>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</si>
  <si>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</si>
  <si>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</si>
  <si>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</si>
  <si>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</si>
  <si>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</si>
  <si>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CAP02OC</t>
  </si>
  <si>
    <t>CANALI PORTACAVI IN PVC</t>
  </si>
  <si>
    <t>025098</t>
  </si>
  <si>
    <t>Canale portacavi in pvc rigido, divisibile in scomparti, completo di coperchio, installato a parete o soffitto inclusi raccordi e terminali:</t>
  </si>
  <si>
    <t>025098a</t>
  </si>
  <si>
    <t>60 x 40 mm</t>
  </si>
  <si>
    <t>CAP19OC</t>
  </si>
  <si>
    <t>OPERE PROVVISIONALI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</si>
  <si>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 a fine lavoro, con valutazione riferita a 30 giorni:</t>
  </si>
  <si>
    <t>195036a</t>
  </si>
  <si>
    <t>per altezze fino a 3,6 m</t>
  </si>
  <si>
    <t>cad</t>
  </si>
  <si>
    <t>CAP01MT</t>
  </si>
  <si>
    <t>CANALINE IN PVC</t>
  </si>
  <si>
    <t>013146</t>
  </si>
  <si>
    <t>Canalina in pvc completa di coperchio:</t>
  </si>
  <si>
    <t>013146a</t>
  </si>
  <si>
    <t>per battiscopa, con tre scomparti, 20 x 90 mm</t>
  </si>
  <si>
    <t>025160</t>
  </si>
  <si>
    <t>Guaina spiralata in pvc per impieghi in ambienti ordinari, installata a vista in impianti con grado di protezione IP 40, fissata su supporti (almeno ogni 30 cm), accessori di collegamento e fissaggi inclusi, del Ø nominale di:</t>
  </si>
  <si>
    <t>025160d</t>
  </si>
  <si>
    <t>20 mm</t>
  </si>
  <si>
    <t>M01035b</t>
  </si>
  <si>
    <t>prezzo comprensivo di spese generali ed utili d'impresa pari al 28,70%</t>
  </si>
  <si>
    <t>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</si>
</sst>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2" borderId="1">
      <alignment horizontal="center" vertical="center" wrapText="1"/>
    </xf>
    <xf numFmtId="0" fontId="2" fillId="0" borderId="1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1" fillId="2" borderId="1" xfId="1" applyAlignment="1">
      <alignment horizontal="center" vertical="center" wrapText="1"/>
    </xf>
    <xf numFmtId="4" fontId="1" fillId="0" borderId="1" xfId="0" applyNumberFormat="1" applyFont="1" applyBorder="1"/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right"/>
    </xf>
    <xf numFmtId="4" fontId="4" fillId="0" borderId="2" xfId="2" applyNumberFormat="1" applyFont="1" applyBorder="1"/>
    <xf numFmtId="4" fontId="4" fillId="0" borderId="3" xfId="2" applyNumberFormat="1" applyFont="1" applyBorder="1"/>
    <xf numFmtId="0" fontId="4" fillId="0" borderId="2" xfId="2" applyFont="1" applyBorder="1"/>
    <xf numFmtId="4" fontId="4" fillId="0" borderId="4" xfId="2" applyNumberFormat="1" applyFont="1" applyBorder="1"/>
    <xf numFmtId="4" fontId="4" fillId="0" borderId="5" xfId="2" applyNumberFormat="1" applyFont="1" applyBorder="1"/>
    <xf numFmtId="0" fontId="1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0" xfId="0"/>
    <xf numFmtId="0" fontId="1" fillId="0" borderId="1" xfId="2" applyFont="1"/>
    <xf numFmtId="0" fontId="2" fillId="0" borderId="1" xfId="2"/>
    <xf numFmtId="10" fontId="1" fillId="0" borderId="0" xfId="0" applyNumberFormat="1" applyFont="1"/>
  </cellXfs>
  <cellStyles count="3">
    <cellStyle name="dei-normale" xfId="2"/>
    <cellStyle name="dei-titoli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23" sqref="I23"/>
    </sheetView>
  </sheetViews>
  <sheetFormatPr defaultRowHeight="15" x14ac:dyDescent="0.25"/>
  <cols>
    <col min="1" max="1" width="27" customWidth="1"/>
    <col min="2" max="2" width="8" customWidth="1"/>
    <col min="3" max="3" width="6" customWidth="1"/>
    <col min="4" max="4" width="13" customWidth="1"/>
    <col min="5" max="6" width="4" customWidth="1"/>
    <col min="7" max="7" width="7.85546875" bestFit="1" customWidth="1"/>
    <col min="8" max="8" width="10" customWidth="1"/>
    <col min="9" max="9" width="28" customWidth="1"/>
    <col min="10" max="10" width="9" customWidth="1"/>
    <col min="11" max="11" width="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t="s">
        <v>5</v>
      </c>
      <c r="H1" s="2">
        <v>44594</v>
      </c>
      <c r="I1" t="s">
        <v>6</v>
      </c>
      <c r="J1" t="s">
        <v>7</v>
      </c>
      <c r="K1" t="s">
        <v>8</v>
      </c>
    </row>
    <row r="2" spans="1:11" x14ac:dyDescent="0.25">
      <c r="A2" t="s">
        <v>9</v>
      </c>
      <c r="B2" s="3">
        <v>37</v>
      </c>
      <c r="D2" s="3">
        <v>202.76</v>
      </c>
    </row>
    <row r="3" spans="1:11" x14ac:dyDescent="0.25">
      <c r="A3" t="s">
        <v>10</v>
      </c>
      <c r="B3" s="3">
        <v>37</v>
      </c>
      <c r="D3" s="3">
        <v>784.03</v>
      </c>
    </row>
    <row r="4" spans="1:11" x14ac:dyDescent="0.25">
      <c r="A4" t="s">
        <v>11</v>
      </c>
      <c r="B4" s="3">
        <v>2</v>
      </c>
      <c r="D4" s="3">
        <v>296.88</v>
      </c>
    </row>
    <row r="5" spans="1:11" x14ac:dyDescent="0.25">
      <c r="A5" t="s">
        <v>12</v>
      </c>
      <c r="B5" s="3">
        <v>2</v>
      </c>
      <c r="D5" s="3">
        <v>25.44</v>
      </c>
    </row>
    <row r="6" spans="1:11" x14ac:dyDescent="0.25">
      <c r="A6" t="s">
        <v>13</v>
      </c>
      <c r="B6" s="3">
        <v>2</v>
      </c>
      <c r="D6" s="3">
        <v>74.92</v>
      </c>
    </row>
    <row r="7" spans="1:11" x14ac:dyDescent="0.25">
      <c r="A7" t="s">
        <v>14</v>
      </c>
      <c r="B7" s="3">
        <v>16</v>
      </c>
      <c r="D7" s="3">
        <v>44.64</v>
      </c>
    </row>
    <row r="8" spans="1:11" x14ac:dyDescent="0.25">
      <c r="A8" t="s">
        <v>15</v>
      </c>
      <c r="B8" s="3">
        <v>6</v>
      </c>
      <c r="D8" s="3">
        <v>452.4</v>
      </c>
    </row>
    <row r="9" spans="1:11" x14ac:dyDescent="0.25">
      <c r="A9" t="s">
        <v>16</v>
      </c>
      <c r="B9" s="3">
        <v>6</v>
      </c>
      <c r="D9" s="3">
        <v>90.84</v>
      </c>
    </row>
    <row r="10" spans="1:11" x14ac:dyDescent="0.25">
      <c r="A10" t="s">
        <v>17</v>
      </c>
      <c r="B10" s="3">
        <v>72</v>
      </c>
      <c r="D10" s="3">
        <v>205.92</v>
      </c>
    </row>
    <row r="11" spans="1:11" x14ac:dyDescent="0.25">
      <c r="A11" t="s">
        <v>18</v>
      </c>
      <c r="B11" s="3">
        <v>72</v>
      </c>
      <c r="D11" s="3">
        <v>251.28</v>
      </c>
    </row>
    <row r="12" spans="1:11" x14ac:dyDescent="0.25">
      <c r="A12" t="s">
        <v>19</v>
      </c>
      <c r="B12" s="3">
        <v>22</v>
      </c>
      <c r="D12" s="3">
        <v>3551.68</v>
      </c>
      <c r="E12" t="s">
        <v>20</v>
      </c>
    </row>
    <row r="13" spans="1:11" x14ac:dyDescent="0.25">
      <c r="A13" t="s">
        <v>21</v>
      </c>
      <c r="B13" s="3">
        <v>22</v>
      </c>
      <c r="D13" s="3">
        <v>295.89999999999998</v>
      </c>
      <c r="E13" t="s">
        <v>20</v>
      </c>
    </row>
    <row r="14" spans="1:11" x14ac:dyDescent="0.25">
      <c r="A14" t="s">
        <v>22</v>
      </c>
      <c r="B14" s="3">
        <v>22</v>
      </c>
      <c r="C14">
        <v>12</v>
      </c>
      <c r="D14" s="3">
        <v>150.47999999999999</v>
      </c>
      <c r="E14" t="s">
        <v>20</v>
      </c>
    </row>
    <row r="15" spans="1:11" x14ac:dyDescent="0.25">
      <c r="A15" t="s">
        <v>23</v>
      </c>
      <c r="B15" s="3">
        <v>22</v>
      </c>
      <c r="C15">
        <v>24</v>
      </c>
      <c r="D15" s="3">
        <v>300.95999999999998</v>
      </c>
      <c r="E15" t="s">
        <v>20</v>
      </c>
    </row>
    <row r="16" spans="1:11" x14ac:dyDescent="0.25">
      <c r="A16" t="s">
        <v>24</v>
      </c>
      <c r="B16" s="3">
        <v>5</v>
      </c>
      <c r="D16" s="3">
        <v>2155.85</v>
      </c>
      <c r="E16" t="s">
        <v>20</v>
      </c>
    </row>
    <row r="17" spans="1:5" x14ac:dyDescent="0.25">
      <c r="A17" t="s">
        <v>25</v>
      </c>
      <c r="B17" s="3">
        <v>5</v>
      </c>
      <c r="D17" s="3">
        <v>62.95</v>
      </c>
      <c r="E17" t="s">
        <v>20</v>
      </c>
    </row>
    <row r="18" spans="1:5" x14ac:dyDescent="0.25">
      <c r="A18" t="s">
        <v>26</v>
      </c>
      <c r="B18" s="3">
        <v>5</v>
      </c>
      <c r="C18">
        <v>12</v>
      </c>
      <c r="D18" s="3">
        <v>91.2</v>
      </c>
      <c r="E18" t="s">
        <v>20</v>
      </c>
    </row>
    <row r="19" spans="1:5" x14ac:dyDescent="0.25">
      <c r="A19" t="s">
        <v>27</v>
      </c>
      <c r="B19" s="3">
        <v>5</v>
      </c>
      <c r="C19">
        <v>24</v>
      </c>
      <c r="D19" s="3">
        <v>182.4</v>
      </c>
      <c r="E19" t="s">
        <v>20</v>
      </c>
    </row>
    <row r="20" spans="1:5" x14ac:dyDescent="0.25">
      <c r="A20" t="s">
        <v>28</v>
      </c>
      <c r="B20" s="3">
        <v>1</v>
      </c>
      <c r="D20" s="3">
        <v>1031.83</v>
      </c>
      <c r="E20" t="s">
        <v>20</v>
      </c>
    </row>
    <row r="21" spans="1:5" x14ac:dyDescent="0.25">
      <c r="A21" t="s">
        <v>29</v>
      </c>
      <c r="B21" s="3">
        <v>1</v>
      </c>
      <c r="D21" s="3">
        <v>30.13</v>
      </c>
      <c r="E21" t="s">
        <v>20</v>
      </c>
    </row>
    <row r="22" spans="1:5" x14ac:dyDescent="0.25">
      <c r="A22" t="s">
        <v>30</v>
      </c>
      <c r="B22" s="3">
        <v>1</v>
      </c>
      <c r="C22">
        <v>12</v>
      </c>
      <c r="D22" s="3">
        <v>43.68</v>
      </c>
      <c r="E22" t="s">
        <v>20</v>
      </c>
    </row>
    <row r="23" spans="1:5" x14ac:dyDescent="0.25">
      <c r="A23" t="s">
        <v>31</v>
      </c>
      <c r="B23" s="3">
        <v>1</v>
      </c>
      <c r="C23">
        <v>24</v>
      </c>
      <c r="D23" s="3">
        <v>87.36</v>
      </c>
      <c r="E23" t="s">
        <v>20</v>
      </c>
    </row>
    <row r="24" spans="1:5" x14ac:dyDescent="0.25">
      <c r="A24" t="s">
        <v>32</v>
      </c>
      <c r="B24" s="3">
        <v>1</v>
      </c>
      <c r="D24" s="3">
        <v>281.25</v>
      </c>
    </row>
    <row r="25" spans="1:5" x14ac:dyDescent="0.25">
      <c r="A25" t="s">
        <v>33</v>
      </c>
      <c r="B25" s="3">
        <v>3660</v>
      </c>
      <c r="D25" s="3">
        <v>1610.4</v>
      </c>
    </row>
    <row r="26" spans="1:5" x14ac:dyDescent="0.25">
      <c r="A26" t="s">
        <v>34</v>
      </c>
      <c r="B26" s="3">
        <v>3660</v>
      </c>
      <c r="D26" s="3">
        <v>1830</v>
      </c>
    </row>
    <row r="27" spans="1:5" x14ac:dyDescent="0.25">
      <c r="A27" t="s">
        <v>35</v>
      </c>
      <c r="B27" s="3">
        <v>2</v>
      </c>
      <c r="D27" s="3">
        <v>14456.3</v>
      </c>
      <c r="E27" t="s">
        <v>20</v>
      </c>
    </row>
    <row r="28" spans="1:5" x14ac:dyDescent="0.25">
      <c r="A28" t="s">
        <v>36</v>
      </c>
      <c r="B28" s="3">
        <v>2</v>
      </c>
      <c r="D28" s="3">
        <v>903.52</v>
      </c>
      <c r="E28" t="s">
        <v>20</v>
      </c>
    </row>
    <row r="29" spans="1:5" x14ac:dyDescent="0.25">
      <c r="A29" t="s">
        <v>37</v>
      </c>
      <c r="B29" s="3">
        <v>2</v>
      </c>
      <c r="C29">
        <v>12</v>
      </c>
      <c r="D29" s="3">
        <v>611.52</v>
      </c>
      <c r="E29" t="s">
        <v>20</v>
      </c>
    </row>
    <row r="30" spans="1:5" x14ac:dyDescent="0.25">
      <c r="A30" t="s">
        <v>38</v>
      </c>
      <c r="B30" s="3">
        <v>2</v>
      </c>
      <c r="C30">
        <v>24</v>
      </c>
      <c r="D30" s="3">
        <v>1223.04</v>
      </c>
      <c r="E30" t="s">
        <v>20</v>
      </c>
    </row>
    <row r="31" spans="1:5" x14ac:dyDescent="0.25">
      <c r="A31" t="s">
        <v>39</v>
      </c>
      <c r="B31" s="3">
        <v>12</v>
      </c>
      <c r="D31" s="3">
        <v>6095.28</v>
      </c>
    </row>
    <row r="32" spans="1:5" x14ac:dyDescent="0.25">
      <c r="A32" t="s">
        <v>40</v>
      </c>
      <c r="B32" s="3">
        <v>1</v>
      </c>
      <c r="D32" s="3">
        <v>853.46</v>
      </c>
    </row>
    <row r="33" spans="1:5" x14ac:dyDescent="0.25">
      <c r="A33" t="s">
        <v>40</v>
      </c>
      <c r="B33" s="3">
        <v>1</v>
      </c>
      <c r="D33" s="3">
        <v>3977.37</v>
      </c>
    </row>
    <row r="34" spans="1:5" x14ac:dyDescent="0.25">
      <c r="A34" t="s">
        <v>41</v>
      </c>
      <c r="B34" s="3">
        <v>5</v>
      </c>
      <c r="D34" s="3">
        <v>20.6</v>
      </c>
    </row>
    <row r="35" spans="1:5" x14ac:dyDescent="0.25">
      <c r="A35" s="1"/>
      <c r="B35" s="1"/>
      <c r="C35" s="1"/>
      <c r="D35" s="4">
        <v>42276.27</v>
      </c>
      <c r="E35" s="1" t="s">
        <v>42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B1" workbookViewId="0">
      <selection activeCell="E2" sqref="E2:F34"/>
    </sheetView>
  </sheetViews>
  <sheetFormatPr defaultRowHeight="15" x14ac:dyDescent="0.25"/>
  <cols>
    <col min="1" max="1" width="24" customWidth="1"/>
    <col min="2" max="2" width="27" customWidth="1"/>
    <col min="3" max="3" width="78" customWidth="1"/>
    <col min="4" max="4" width="23" customWidth="1"/>
    <col min="5" max="5" width="8" customWidth="1"/>
    <col min="6" max="6" width="6" customWidth="1"/>
    <col min="7" max="7" width="24" customWidth="1"/>
    <col min="8" max="8" width="16" customWidth="1"/>
    <col min="9" max="9" width="10" customWidth="1"/>
    <col min="10" max="13" width="20" customWidth="1"/>
    <col min="14" max="14" width="26" customWidth="1"/>
    <col min="15" max="16" width="4" customWidth="1"/>
    <col min="17" max="17" width="7" customWidth="1"/>
    <col min="18" max="18" width="10" customWidth="1"/>
    <col min="19" max="19" width="28" customWidth="1"/>
    <col min="20" max="20" width="9" customWidth="1"/>
    <col min="21" max="21" width="5" customWidth="1"/>
  </cols>
  <sheetData>
    <row r="1" spans="1:21" x14ac:dyDescent="0.25">
      <c r="A1" s="14" t="s">
        <v>43</v>
      </c>
      <c r="B1" s="14" t="s">
        <v>0</v>
      </c>
      <c r="C1" s="14" t="s">
        <v>44</v>
      </c>
      <c r="D1" s="14" t="s">
        <v>45</v>
      </c>
      <c r="E1" s="14" t="s">
        <v>1</v>
      </c>
      <c r="F1" s="14" t="s">
        <v>2</v>
      </c>
      <c r="G1" s="14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1" t="s">
        <v>51</v>
      </c>
      <c r="M1" s="1" t="s">
        <v>52</v>
      </c>
      <c r="N1" s="1" t="s">
        <v>53</v>
      </c>
      <c r="O1" s="1" t="s">
        <v>4</v>
      </c>
      <c r="P1" s="1"/>
      <c r="Q1" t="s">
        <v>5</v>
      </c>
      <c r="R1" s="2">
        <v>44594</v>
      </c>
      <c r="S1" t="s">
        <v>6</v>
      </c>
      <c r="T1" t="s">
        <v>7</v>
      </c>
      <c r="U1" t="s">
        <v>8</v>
      </c>
    </row>
    <row r="2" spans="1:21" x14ac:dyDescent="0.25">
      <c r="A2" s="15" t="s">
        <v>54</v>
      </c>
      <c r="B2" s="15" t="s">
        <v>9</v>
      </c>
      <c r="C2" s="15" t="s">
        <v>55</v>
      </c>
      <c r="D2" s="15" t="s">
        <v>56</v>
      </c>
      <c r="E2" s="16">
        <v>37</v>
      </c>
      <c r="F2" s="15"/>
      <c r="G2" s="15" t="s">
        <v>57</v>
      </c>
      <c r="H2" s="3">
        <v>5.48</v>
      </c>
      <c r="I2" s="3">
        <v>202.76</v>
      </c>
      <c r="J2" s="3">
        <v>0</v>
      </c>
      <c r="K2" s="3">
        <v>0</v>
      </c>
      <c r="L2" s="3">
        <v>0</v>
      </c>
      <c r="M2" s="3">
        <v>0</v>
      </c>
      <c r="N2" t="s">
        <v>58</v>
      </c>
    </row>
    <row r="3" spans="1:21" x14ac:dyDescent="0.25">
      <c r="A3" s="15" t="s">
        <v>54</v>
      </c>
      <c r="B3" s="15" t="s">
        <v>10</v>
      </c>
      <c r="C3" s="15" t="s">
        <v>59</v>
      </c>
      <c r="D3" s="15" t="s">
        <v>60</v>
      </c>
      <c r="E3" s="16">
        <v>37</v>
      </c>
      <c r="F3" s="15"/>
      <c r="G3" s="15" t="s">
        <v>57</v>
      </c>
      <c r="H3" s="3">
        <v>21.19</v>
      </c>
      <c r="I3" s="3">
        <v>784.03</v>
      </c>
      <c r="J3" s="3">
        <v>0</v>
      </c>
      <c r="K3" s="3">
        <v>0</v>
      </c>
      <c r="L3" s="3">
        <v>0</v>
      </c>
      <c r="M3" s="3">
        <v>0</v>
      </c>
    </row>
    <row r="4" spans="1:21" x14ac:dyDescent="0.25">
      <c r="A4" s="15" t="s">
        <v>54</v>
      </c>
      <c r="B4" s="15" t="s">
        <v>11</v>
      </c>
      <c r="C4" s="15" t="s">
        <v>61</v>
      </c>
      <c r="D4" s="15" t="s">
        <v>62</v>
      </c>
      <c r="E4" s="16">
        <v>2</v>
      </c>
      <c r="F4" s="15"/>
      <c r="G4" s="15" t="s">
        <v>57</v>
      </c>
      <c r="H4" s="3">
        <v>148.44</v>
      </c>
      <c r="I4" s="3">
        <v>296.88</v>
      </c>
      <c r="J4" s="3">
        <v>0</v>
      </c>
      <c r="K4" s="3">
        <v>0</v>
      </c>
      <c r="L4" s="3">
        <v>0</v>
      </c>
      <c r="M4" s="3">
        <v>0</v>
      </c>
      <c r="N4" t="s">
        <v>63</v>
      </c>
    </row>
    <row r="5" spans="1:21" x14ac:dyDescent="0.25">
      <c r="A5" s="15" t="s">
        <v>54</v>
      </c>
      <c r="B5" s="15" t="s">
        <v>12</v>
      </c>
      <c r="C5" s="15" t="s">
        <v>64</v>
      </c>
      <c r="D5" s="15" t="s">
        <v>62</v>
      </c>
      <c r="E5" s="16">
        <v>2</v>
      </c>
      <c r="F5" s="15"/>
      <c r="G5" s="15" t="s">
        <v>57</v>
      </c>
      <c r="H5" s="3">
        <v>12.72</v>
      </c>
      <c r="I5" s="3">
        <v>25.44</v>
      </c>
      <c r="J5" s="3">
        <v>0</v>
      </c>
      <c r="K5" s="3">
        <v>0</v>
      </c>
      <c r="L5" s="3">
        <v>0</v>
      </c>
      <c r="M5" s="3">
        <v>0</v>
      </c>
      <c r="N5" t="s">
        <v>65</v>
      </c>
    </row>
    <row r="6" spans="1:21" x14ac:dyDescent="0.25">
      <c r="A6" s="15" t="s">
        <v>54</v>
      </c>
      <c r="B6" s="15" t="s">
        <v>13</v>
      </c>
      <c r="C6" s="15" t="s">
        <v>66</v>
      </c>
      <c r="D6" s="15" t="s">
        <v>62</v>
      </c>
      <c r="E6" s="16">
        <v>2</v>
      </c>
      <c r="F6" s="15"/>
      <c r="G6" s="15" t="s">
        <v>57</v>
      </c>
      <c r="H6" s="3">
        <v>37.46</v>
      </c>
      <c r="I6" s="3">
        <v>74.92</v>
      </c>
      <c r="J6" s="3">
        <v>0</v>
      </c>
      <c r="K6" s="3">
        <v>0</v>
      </c>
      <c r="L6" s="3">
        <v>0</v>
      </c>
      <c r="M6" s="3">
        <v>0</v>
      </c>
      <c r="N6" t="s">
        <v>67</v>
      </c>
    </row>
    <row r="7" spans="1:21" x14ac:dyDescent="0.25">
      <c r="A7" s="15" t="s">
        <v>54</v>
      </c>
      <c r="B7" s="15" t="s">
        <v>14</v>
      </c>
      <c r="C7" s="15" t="s">
        <v>68</v>
      </c>
      <c r="D7" s="15" t="s">
        <v>62</v>
      </c>
      <c r="E7" s="16">
        <v>16</v>
      </c>
      <c r="F7" s="15"/>
      <c r="G7" s="15" t="s">
        <v>57</v>
      </c>
      <c r="H7" s="3">
        <v>2.79</v>
      </c>
      <c r="I7" s="3">
        <v>44.64</v>
      </c>
      <c r="J7" s="3">
        <v>0</v>
      </c>
      <c r="K7" s="3">
        <v>0</v>
      </c>
      <c r="L7" s="3">
        <v>0</v>
      </c>
      <c r="M7" s="3">
        <v>0</v>
      </c>
      <c r="N7" t="s">
        <v>69</v>
      </c>
    </row>
    <row r="8" spans="1:21" x14ac:dyDescent="0.25">
      <c r="A8" s="15" t="s">
        <v>54</v>
      </c>
      <c r="B8" s="15" t="s">
        <v>15</v>
      </c>
      <c r="C8" s="15" t="s">
        <v>70</v>
      </c>
      <c r="D8" s="15" t="s">
        <v>56</v>
      </c>
      <c r="E8" s="16">
        <v>6</v>
      </c>
      <c r="F8" s="15"/>
      <c r="G8" s="15" t="s">
        <v>57</v>
      </c>
      <c r="H8" s="3">
        <v>75.400000000000006</v>
      </c>
      <c r="I8" s="3">
        <v>452.4</v>
      </c>
      <c r="J8" s="3">
        <v>0</v>
      </c>
      <c r="K8" s="3">
        <v>0</v>
      </c>
      <c r="L8" s="3">
        <v>0</v>
      </c>
      <c r="M8" s="3">
        <v>0</v>
      </c>
      <c r="N8" t="s">
        <v>71</v>
      </c>
    </row>
    <row r="9" spans="1:21" x14ac:dyDescent="0.25">
      <c r="A9" s="15" t="s">
        <v>54</v>
      </c>
      <c r="B9" s="15" t="s">
        <v>16</v>
      </c>
      <c r="C9" s="15" t="s">
        <v>72</v>
      </c>
      <c r="D9" s="15" t="s">
        <v>60</v>
      </c>
      <c r="E9" s="16">
        <v>6</v>
      </c>
      <c r="F9" s="15"/>
      <c r="G9" s="15" t="s">
        <v>57</v>
      </c>
      <c r="H9" s="3">
        <v>15.14</v>
      </c>
      <c r="I9" s="3">
        <v>90.84</v>
      </c>
      <c r="J9" s="3">
        <v>0</v>
      </c>
      <c r="K9" s="3">
        <v>0</v>
      </c>
      <c r="L9" s="3">
        <v>0</v>
      </c>
      <c r="M9" s="3">
        <v>0</v>
      </c>
    </row>
    <row r="10" spans="1:21" x14ac:dyDescent="0.25">
      <c r="A10" s="15" t="s">
        <v>54</v>
      </c>
      <c r="B10" s="15" t="s">
        <v>17</v>
      </c>
      <c r="C10" s="15" t="s">
        <v>73</v>
      </c>
      <c r="D10" s="15" t="s">
        <v>56</v>
      </c>
      <c r="E10" s="16">
        <v>72</v>
      </c>
      <c r="F10" s="15"/>
      <c r="G10" s="15" t="s">
        <v>57</v>
      </c>
      <c r="H10" s="3">
        <v>2.86</v>
      </c>
      <c r="I10" s="3">
        <v>205.92</v>
      </c>
      <c r="J10" s="3">
        <v>0</v>
      </c>
      <c r="K10" s="3">
        <v>0</v>
      </c>
      <c r="L10" s="3">
        <v>0</v>
      </c>
      <c r="M10" s="3">
        <v>0</v>
      </c>
      <c r="N10" t="s">
        <v>74</v>
      </c>
    </row>
    <row r="11" spans="1:21" x14ac:dyDescent="0.25">
      <c r="A11" s="15" t="s">
        <v>54</v>
      </c>
      <c r="B11" s="15" t="s">
        <v>18</v>
      </c>
      <c r="C11" s="15" t="s">
        <v>75</v>
      </c>
      <c r="D11" s="15" t="s">
        <v>56</v>
      </c>
      <c r="E11" s="16">
        <v>72</v>
      </c>
      <c r="F11" s="15"/>
      <c r="G11" s="15" t="s">
        <v>57</v>
      </c>
      <c r="H11" s="3">
        <v>3.49</v>
      </c>
      <c r="I11" s="3">
        <v>251.28</v>
      </c>
      <c r="J11" s="3">
        <v>0</v>
      </c>
      <c r="K11" s="3">
        <v>0</v>
      </c>
      <c r="L11" s="3">
        <v>0</v>
      </c>
      <c r="M11" s="3">
        <v>0</v>
      </c>
      <c r="N11" t="s">
        <v>76</v>
      </c>
    </row>
    <row r="12" spans="1:21" x14ac:dyDescent="0.25">
      <c r="A12" s="15" t="s">
        <v>54</v>
      </c>
      <c r="B12" s="15" t="s">
        <v>41</v>
      </c>
      <c r="C12" s="15" t="s">
        <v>115</v>
      </c>
      <c r="D12" s="15" t="s">
        <v>56</v>
      </c>
      <c r="E12" s="16">
        <v>5</v>
      </c>
      <c r="F12" s="15"/>
      <c r="G12" s="15" t="s">
        <v>57</v>
      </c>
      <c r="H12" s="3">
        <v>4.12</v>
      </c>
      <c r="I12" s="3">
        <v>20.6</v>
      </c>
      <c r="J12" s="3">
        <v>0</v>
      </c>
      <c r="K12" s="3">
        <v>0</v>
      </c>
      <c r="L12" s="3">
        <v>0</v>
      </c>
      <c r="M12" s="3">
        <v>0</v>
      </c>
      <c r="N12" t="s">
        <v>116</v>
      </c>
    </row>
    <row r="13" spans="1:21" x14ac:dyDescent="0.25">
      <c r="A13" s="15" t="s">
        <v>54</v>
      </c>
      <c r="B13" s="15" t="s">
        <v>33</v>
      </c>
      <c r="C13" s="15" t="s">
        <v>100</v>
      </c>
      <c r="D13" s="15" t="s">
        <v>56</v>
      </c>
      <c r="E13" s="16">
        <v>3660</v>
      </c>
      <c r="F13" s="15"/>
      <c r="G13" s="15" t="s">
        <v>101</v>
      </c>
      <c r="H13" s="3">
        <v>0.44</v>
      </c>
      <c r="I13" s="3">
        <v>1610.4</v>
      </c>
      <c r="J13" s="3">
        <v>0</v>
      </c>
      <c r="K13" s="3">
        <v>0</v>
      </c>
      <c r="L13" s="3">
        <v>0</v>
      </c>
      <c r="M13" s="3">
        <v>0</v>
      </c>
      <c r="N13" t="s">
        <v>102</v>
      </c>
    </row>
    <row r="14" spans="1:21" x14ac:dyDescent="0.25">
      <c r="A14" s="15" t="s">
        <v>54</v>
      </c>
      <c r="B14" s="15" t="s">
        <v>34</v>
      </c>
      <c r="C14" s="15" t="s">
        <v>103</v>
      </c>
      <c r="D14" s="15" t="s">
        <v>60</v>
      </c>
      <c r="E14" s="16">
        <v>3660</v>
      </c>
      <c r="F14" s="15"/>
      <c r="G14" s="15" t="s">
        <v>101</v>
      </c>
      <c r="H14" s="3">
        <v>0.5</v>
      </c>
      <c r="I14" s="3">
        <v>1830</v>
      </c>
      <c r="J14" s="3">
        <v>0</v>
      </c>
      <c r="K14" s="3">
        <v>0</v>
      </c>
      <c r="L14" s="3">
        <v>0</v>
      </c>
      <c r="M14" s="3">
        <v>0</v>
      </c>
    </row>
    <row r="15" spans="1:21" x14ac:dyDescent="0.25">
      <c r="A15" s="15" t="s">
        <v>77</v>
      </c>
      <c r="B15" s="15" t="s">
        <v>19</v>
      </c>
      <c r="C15" s="15" t="s">
        <v>78</v>
      </c>
      <c r="D15" s="15" t="s">
        <v>79</v>
      </c>
      <c r="E15" s="16">
        <v>22</v>
      </c>
      <c r="F15" s="15"/>
      <c r="G15" s="15" t="s">
        <v>57</v>
      </c>
      <c r="H15" s="3">
        <v>161.44</v>
      </c>
      <c r="I15" s="3">
        <v>3551.68</v>
      </c>
      <c r="J15" s="3">
        <v>0</v>
      </c>
      <c r="K15" s="3">
        <v>0</v>
      </c>
      <c r="L15" s="3">
        <v>0</v>
      </c>
      <c r="M15" s="3">
        <v>0</v>
      </c>
      <c r="N15" t="s">
        <v>80</v>
      </c>
      <c r="O15" t="s">
        <v>20</v>
      </c>
    </row>
    <row r="16" spans="1:21" x14ac:dyDescent="0.25">
      <c r="A16" s="15" t="s">
        <v>81</v>
      </c>
      <c r="B16" s="15" t="s">
        <v>21</v>
      </c>
      <c r="C16" s="15" t="s">
        <v>82</v>
      </c>
      <c r="D16" s="15" t="s">
        <v>60</v>
      </c>
      <c r="E16" s="16">
        <v>22</v>
      </c>
      <c r="F16" s="15"/>
      <c r="G16" s="15" t="s">
        <v>57</v>
      </c>
      <c r="H16" s="3">
        <v>13.45</v>
      </c>
      <c r="I16" s="3">
        <v>295.89999999999998</v>
      </c>
      <c r="J16" s="3">
        <v>0</v>
      </c>
      <c r="K16" s="3">
        <v>0</v>
      </c>
      <c r="L16" s="3">
        <v>0</v>
      </c>
      <c r="M16" s="3">
        <v>0</v>
      </c>
      <c r="O16" t="s">
        <v>20</v>
      </c>
    </row>
    <row r="17" spans="1:15" x14ac:dyDescent="0.25">
      <c r="A17" s="15" t="s">
        <v>81</v>
      </c>
      <c r="B17" s="15" t="s">
        <v>22</v>
      </c>
      <c r="C17" s="15" t="s">
        <v>83</v>
      </c>
      <c r="D17" s="15" t="s">
        <v>60</v>
      </c>
      <c r="E17" s="16">
        <v>22</v>
      </c>
      <c r="F17" s="15">
        <v>12</v>
      </c>
      <c r="G17" s="15" t="s">
        <v>84</v>
      </c>
      <c r="H17" s="3">
        <v>0.56999999999999995</v>
      </c>
      <c r="I17" s="3">
        <v>0</v>
      </c>
      <c r="J17" s="3">
        <v>150.47999999999999</v>
      </c>
      <c r="K17" s="3">
        <v>0</v>
      </c>
      <c r="L17" s="3">
        <v>0</v>
      </c>
      <c r="M17" s="3">
        <v>0</v>
      </c>
      <c r="O17" t="s">
        <v>20</v>
      </c>
    </row>
    <row r="18" spans="1:15" x14ac:dyDescent="0.25">
      <c r="A18" s="15" t="s">
        <v>81</v>
      </c>
      <c r="B18" s="15" t="s">
        <v>23</v>
      </c>
      <c r="C18" s="15" t="s">
        <v>85</v>
      </c>
      <c r="D18" s="15" t="s">
        <v>60</v>
      </c>
      <c r="E18" s="16">
        <v>22</v>
      </c>
      <c r="F18" s="15">
        <v>24</v>
      </c>
      <c r="G18" s="15" t="s">
        <v>84</v>
      </c>
      <c r="H18" s="3">
        <v>0.56999999999999995</v>
      </c>
      <c r="I18" s="3">
        <v>0</v>
      </c>
      <c r="J18" s="3">
        <v>0</v>
      </c>
      <c r="K18" s="3">
        <v>150.47999999999999</v>
      </c>
      <c r="L18" s="3">
        <v>150.47999999999999</v>
      </c>
      <c r="M18" s="3">
        <v>0</v>
      </c>
      <c r="O18" t="s">
        <v>20</v>
      </c>
    </row>
    <row r="19" spans="1:15" x14ac:dyDescent="0.25">
      <c r="A19" s="15" t="s">
        <v>86</v>
      </c>
      <c r="B19" s="15" t="s">
        <v>24</v>
      </c>
      <c r="C19" s="15" t="s">
        <v>87</v>
      </c>
      <c r="D19" s="15" t="s">
        <v>79</v>
      </c>
      <c r="E19" s="16">
        <v>5</v>
      </c>
      <c r="F19" s="15"/>
      <c r="G19" s="15" t="s">
        <v>57</v>
      </c>
      <c r="H19" s="3">
        <v>431.17</v>
      </c>
      <c r="I19" s="3">
        <v>2155.85</v>
      </c>
      <c r="J19" s="3">
        <v>0</v>
      </c>
      <c r="K19" s="3">
        <v>0</v>
      </c>
      <c r="L19" s="3">
        <v>0</v>
      </c>
      <c r="M19" s="3">
        <v>0</v>
      </c>
      <c r="N19" t="s">
        <v>88</v>
      </c>
      <c r="O19" t="s">
        <v>20</v>
      </c>
    </row>
    <row r="20" spans="1:15" x14ac:dyDescent="0.25">
      <c r="A20" s="15" t="s">
        <v>81</v>
      </c>
      <c r="B20" s="15" t="s">
        <v>25</v>
      </c>
      <c r="C20" s="15" t="s">
        <v>89</v>
      </c>
      <c r="D20" s="15" t="s">
        <v>60</v>
      </c>
      <c r="E20" s="16">
        <v>5</v>
      </c>
      <c r="F20" s="15"/>
      <c r="G20" s="15" t="s">
        <v>57</v>
      </c>
      <c r="H20" s="3">
        <v>12.59</v>
      </c>
      <c r="I20" s="3">
        <v>62.95</v>
      </c>
      <c r="J20" s="3">
        <v>0</v>
      </c>
      <c r="K20" s="3">
        <v>0</v>
      </c>
      <c r="L20" s="3">
        <v>0</v>
      </c>
      <c r="M20" s="3">
        <v>0</v>
      </c>
      <c r="O20" t="s">
        <v>20</v>
      </c>
    </row>
    <row r="21" spans="1:15" x14ac:dyDescent="0.25">
      <c r="A21" s="15" t="s">
        <v>81</v>
      </c>
      <c r="B21" s="15" t="s">
        <v>26</v>
      </c>
      <c r="C21" s="15" t="s">
        <v>90</v>
      </c>
      <c r="D21" s="15" t="s">
        <v>60</v>
      </c>
      <c r="E21" s="16">
        <v>5</v>
      </c>
      <c r="F21" s="15">
        <v>12</v>
      </c>
      <c r="G21" s="15" t="s">
        <v>84</v>
      </c>
      <c r="H21" s="3">
        <v>1.52</v>
      </c>
      <c r="I21" s="3">
        <v>0</v>
      </c>
      <c r="J21" s="3">
        <v>91.2</v>
      </c>
      <c r="K21" s="3">
        <v>0</v>
      </c>
      <c r="L21" s="3">
        <v>0</v>
      </c>
      <c r="M21" s="3">
        <v>0</v>
      </c>
      <c r="O21" t="s">
        <v>20</v>
      </c>
    </row>
    <row r="22" spans="1:15" x14ac:dyDescent="0.25">
      <c r="A22" s="15" t="s">
        <v>81</v>
      </c>
      <c r="B22" s="15" t="s">
        <v>27</v>
      </c>
      <c r="C22" s="15" t="s">
        <v>91</v>
      </c>
      <c r="D22" s="15" t="s">
        <v>60</v>
      </c>
      <c r="E22" s="16">
        <v>5</v>
      </c>
      <c r="F22" s="15">
        <v>24</v>
      </c>
      <c r="G22" s="15" t="s">
        <v>84</v>
      </c>
      <c r="H22" s="3">
        <v>1.52</v>
      </c>
      <c r="I22" s="3">
        <v>0</v>
      </c>
      <c r="J22" s="3">
        <v>0</v>
      </c>
      <c r="K22" s="3">
        <v>91.2</v>
      </c>
      <c r="L22" s="3">
        <v>91.2</v>
      </c>
      <c r="M22" s="3">
        <v>0</v>
      </c>
      <c r="O22" t="s">
        <v>20</v>
      </c>
    </row>
    <row r="23" spans="1:15" x14ac:dyDescent="0.25">
      <c r="A23" s="15" t="s">
        <v>86</v>
      </c>
      <c r="B23" s="15" t="s">
        <v>28</v>
      </c>
      <c r="C23" s="15" t="s">
        <v>92</v>
      </c>
      <c r="D23" s="15" t="s">
        <v>79</v>
      </c>
      <c r="E23" s="16">
        <v>1</v>
      </c>
      <c r="F23" s="15"/>
      <c r="G23" s="15" t="s">
        <v>57</v>
      </c>
      <c r="H23" s="3">
        <v>1031.83</v>
      </c>
      <c r="I23" s="3">
        <v>1031.83</v>
      </c>
      <c r="J23" s="3">
        <v>0</v>
      </c>
      <c r="K23" s="3">
        <v>0</v>
      </c>
      <c r="L23" s="3">
        <v>0</v>
      </c>
      <c r="M23" s="3">
        <v>0</v>
      </c>
      <c r="N23" t="s">
        <v>93</v>
      </c>
      <c r="O23" t="s">
        <v>20</v>
      </c>
    </row>
    <row r="24" spans="1:15" x14ac:dyDescent="0.25">
      <c r="A24" s="15" t="s">
        <v>81</v>
      </c>
      <c r="B24" s="15" t="s">
        <v>29</v>
      </c>
      <c r="C24" s="15" t="s">
        <v>94</v>
      </c>
      <c r="D24" s="15" t="s">
        <v>60</v>
      </c>
      <c r="E24" s="16">
        <v>1</v>
      </c>
      <c r="F24" s="15"/>
      <c r="G24" s="15" t="s">
        <v>57</v>
      </c>
      <c r="H24" s="3">
        <v>30.13</v>
      </c>
      <c r="I24" s="3">
        <v>30.13</v>
      </c>
      <c r="J24" s="3">
        <v>0</v>
      </c>
      <c r="K24" s="3">
        <v>0</v>
      </c>
      <c r="L24" s="3">
        <v>0</v>
      </c>
      <c r="M24" s="3">
        <v>0</v>
      </c>
      <c r="O24" t="s">
        <v>20</v>
      </c>
    </row>
    <row r="25" spans="1:15" x14ac:dyDescent="0.25">
      <c r="A25" s="15" t="s">
        <v>81</v>
      </c>
      <c r="B25" s="15" t="s">
        <v>30</v>
      </c>
      <c r="C25" s="15" t="s">
        <v>95</v>
      </c>
      <c r="D25" s="15" t="s">
        <v>60</v>
      </c>
      <c r="E25" s="16">
        <v>1</v>
      </c>
      <c r="F25" s="15">
        <v>12</v>
      </c>
      <c r="G25" s="15" t="s">
        <v>84</v>
      </c>
      <c r="H25" s="3">
        <v>3.64</v>
      </c>
      <c r="I25" s="3">
        <v>0</v>
      </c>
      <c r="J25" s="3">
        <v>43.68</v>
      </c>
      <c r="K25" s="3">
        <v>0</v>
      </c>
      <c r="L25" s="3">
        <v>0</v>
      </c>
      <c r="M25" s="3">
        <v>0</v>
      </c>
      <c r="O25" t="s">
        <v>20</v>
      </c>
    </row>
    <row r="26" spans="1:15" x14ac:dyDescent="0.25">
      <c r="A26" s="15" t="s">
        <v>81</v>
      </c>
      <c r="B26" s="15" t="s">
        <v>31</v>
      </c>
      <c r="C26" s="15" t="s">
        <v>96</v>
      </c>
      <c r="D26" s="15" t="s">
        <v>60</v>
      </c>
      <c r="E26" s="16">
        <v>1</v>
      </c>
      <c r="F26" s="15">
        <v>24</v>
      </c>
      <c r="G26" s="15" t="s">
        <v>84</v>
      </c>
      <c r="H26" s="3">
        <v>3.64</v>
      </c>
      <c r="I26" s="3">
        <v>0</v>
      </c>
      <c r="J26" s="3">
        <v>0</v>
      </c>
      <c r="K26" s="3">
        <v>43.68</v>
      </c>
      <c r="L26" s="3">
        <v>43.68</v>
      </c>
      <c r="M26" s="3">
        <v>0</v>
      </c>
      <c r="O26" t="s">
        <v>20</v>
      </c>
    </row>
    <row r="27" spans="1:15" x14ac:dyDescent="0.25">
      <c r="A27" s="15" t="s">
        <v>97</v>
      </c>
      <c r="B27" s="15" t="s">
        <v>32</v>
      </c>
      <c r="C27" s="15" t="s">
        <v>98</v>
      </c>
      <c r="D27" s="15" t="s">
        <v>60</v>
      </c>
      <c r="E27" s="16">
        <v>1</v>
      </c>
      <c r="F27" s="15"/>
      <c r="G27" s="15" t="s">
        <v>99</v>
      </c>
      <c r="H27" s="3">
        <v>281.25</v>
      </c>
      <c r="I27" s="3">
        <v>281.25</v>
      </c>
      <c r="J27" s="3">
        <v>0</v>
      </c>
      <c r="K27" s="3">
        <v>0</v>
      </c>
      <c r="L27" s="3">
        <v>0</v>
      </c>
      <c r="M27" s="3">
        <v>0</v>
      </c>
    </row>
    <row r="28" spans="1:15" x14ac:dyDescent="0.25">
      <c r="A28" s="15" t="s">
        <v>104</v>
      </c>
      <c r="B28" s="15" t="s">
        <v>35</v>
      </c>
      <c r="C28" s="15" t="s">
        <v>105</v>
      </c>
      <c r="D28" s="15" t="s">
        <v>79</v>
      </c>
      <c r="E28" s="16">
        <v>2</v>
      </c>
      <c r="F28" s="15"/>
      <c r="G28" s="15" t="s">
        <v>57</v>
      </c>
      <c r="H28" s="3">
        <v>7228.15</v>
      </c>
      <c r="I28" s="3">
        <v>14456.3</v>
      </c>
      <c r="J28" s="3">
        <v>0</v>
      </c>
      <c r="K28" s="3">
        <v>0</v>
      </c>
      <c r="L28" s="3">
        <v>0</v>
      </c>
      <c r="M28" s="3">
        <v>0</v>
      </c>
      <c r="N28" t="s">
        <v>106</v>
      </c>
      <c r="O28" t="s">
        <v>20</v>
      </c>
    </row>
    <row r="29" spans="1:15" x14ac:dyDescent="0.25">
      <c r="A29" s="15" t="s">
        <v>81</v>
      </c>
      <c r="B29" s="15" t="s">
        <v>36</v>
      </c>
      <c r="C29" s="15" t="s">
        <v>107</v>
      </c>
      <c r="D29" s="15" t="s">
        <v>60</v>
      </c>
      <c r="E29" s="16">
        <v>2</v>
      </c>
      <c r="F29" s="15"/>
      <c r="G29" s="15" t="s">
        <v>57</v>
      </c>
      <c r="H29" s="3">
        <v>451.76</v>
      </c>
      <c r="I29" s="3">
        <v>903.52</v>
      </c>
      <c r="J29" s="3">
        <v>0</v>
      </c>
      <c r="K29" s="3">
        <v>0</v>
      </c>
      <c r="L29" s="3">
        <v>0</v>
      </c>
      <c r="M29" s="3">
        <v>0</v>
      </c>
      <c r="O29" t="s">
        <v>20</v>
      </c>
    </row>
    <row r="30" spans="1:15" x14ac:dyDescent="0.25">
      <c r="A30" s="15" t="s">
        <v>81</v>
      </c>
      <c r="B30" s="15" t="s">
        <v>37</v>
      </c>
      <c r="C30" s="15" t="s">
        <v>108</v>
      </c>
      <c r="D30" s="15" t="s">
        <v>60</v>
      </c>
      <c r="E30" s="16">
        <v>2</v>
      </c>
      <c r="F30" s="15">
        <v>12</v>
      </c>
      <c r="G30" s="15" t="s">
        <v>84</v>
      </c>
      <c r="H30" s="3">
        <v>25.48</v>
      </c>
      <c r="I30" s="3">
        <v>0</v>
      </c>
      <c r="J30" s="3">
        <v>611.52</v>
      </c>
      <c r="K30" s="3">
        <v>0</v>
      </c>
      <c r="L30" s="3">
        <v>0</v>
      </c>
      <c r="M30" s="3">
        <v>0</v>
      </c>
      <c r="O30" t="s">
        <v>20</v>
      </c>
    </row>
    <row r="31" spans="1:15" x14ac:dyDescent="0.25">
      <c r="A31" s="15" t="s">
        <v>81</v>
      </c>
      <c r="B31" s="15" t="s">
        <v>38</v>
      </c>
      <c r="C31" s="15" t="s">
        <v>109</v>
      </c>
      <c r="D31" s="15" t="s">
        <v>60</v>
      </c>
      <c r="E31" s="16">
        <v>2</v>
      </c>
      <c r="F31" s="15">
        <v>24</v>
      </c>
      <c r="G31" s="15" t="s">
        <v>84</v>
      </c>
      <c r="H31" s="3">
        <v>25.48</v>
      </c>
      <c r="I31" s="3">
        <v>0</v>
      </c>
      <c r="J31" s="3">
        <v>0</v>
      </c>
      <c r="K31" s="3">
        <v>611.52</v>
      </c>
      <c r="L31" s="3">
        <v>611.52</v>
      </c>
      <c r="M31" s="3">
        <v>0</v>
      </c>
      <c r="O31" t="s">
        <v>20</v>
      </c>
    </row>
    <row r="32" spans="1:15" x14ac:dyDescent="0.25">
      <c r="A32" s="15" t="s">
        <v>97</v>
      </c>
      <c r="B32" s="15" t="s">
        <v>39</v>
      </c>
      <c r="C32" s="15" t="s">
        <v>110</v>
      </c>
      <c r="D32" s="15" t="s">
        <v>60</v>
      </c>
      <c r="E32" s="16">
        <v>12</v>
      </c>
      <c r="F32" s="15"/>
      <c r="G32" s="15" t="s">
        <v>111</v>
      </c>
      <c r="H32" s="3">
        <v>507.94</v>
      </c>
      <c r="I32" s="3">
        <v>6095.28</v>
      </c>
      <c r="J32" s="3">
        <v>0</v>
      </c>
      <c r="K32" s="3">
        <v>0</v>
      </c>
      <c r="L32" s="3">
        <v>0</v>
      </c>
      <c r="M32" s="3">
        <v>0</v>
      </c>
    </row>
    <row r="33" spans="1:13" x14ac:dyDescent="0.25">
      <c r="A33" s="15" t="s">
        <v>112</v>
      </c>
      <c r="B33" s="15" t="s">
        <v>40</v>
      </c>
      <c r="C33" s="15" t="s">
        <v>113</v>
      </c>
      <c r="D33" s="15" t="s">
        <v>60</v>
      </c>
      <c r="E33" s="16">
        <v>1</v>
      </c>
      <c r="F33" s="15"/>
      <c r="G33" s="15" t="s">
        <v>114</v>
      </c>
      <c r="H33" s="3">
        <v>853.46</v>
      </c>
      <c r="I33" s="3">
        <v>853.46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25">
      <c r="A34" s="15" t="s">
        <v>112</v>
      </c>
      <c r="B34" s="15" t="s">
        <v>40</v>
      </c>
      <c r="C34" s="15" t="s">
        <v>113</v>
      </c>
      <c r="D34" s="15" t="s">
        <v>60</v>
      </c>
      <c r="E34" s="16">
        <v>1</v>
      </c>
      <c r="F34" s="15"/>
      <c r="G34" s="15" t="s">
        <v>114</v>
      </c>
      <c r="H34" s="3">
        <v>3977.37</v>
      </c>
      <c r="I34" s="3">
        <v>3977.37</v>
      </c>
      <c r="J34" s="3">
        <v>0</v>
      </c>
      <c r="K34" s="3">
        <v>0</v>
      </c>
      <c r="L34" s="3">
        <v>0</v>
      </c>
      <c r="M34" s="3">
        <v>0</v>
      </c>
    </row>
    <row r="35" spans="1:13" x14ac:dyDescent="0.25">
      <c r="A35" s="14"/>
      <c r="B35" s="14"/>
      <c r="C35" s="14"/>
      <c r="D35" s="14"/>
      <c r="E35" s="14"/>
      <c r="F35" s="14"/>
      <c r="G35" s="14"/>
      <c r="H35" s="1" t="s">
        <v>117</v>
      </c>
      <c r="I35" s="4">
        <v>39585.629999999997</v>
      </c>
      <c r="J35" s="4">
        <v>896.88</v>
      </c>
      <c r="K35" s="4">
        <v>896.88</v>
      </c>
      <c r="L35" s="4">
        <v>896.88</v>
      </c>
      <c r="M35" s="4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5" sqref="A5:J16"/>
    </sheetView>
  </sheetViews>
  <sheetFormatPr defaultRowHeight="15" x14ac:dyDescent="0.25"/>
  <cols>
    <col min="1" max="1" width="20" customWidth="1"/>
    <col min="2" max="2" width="40" customWidth="1"/>
    <col min="3" max="3" width="14" customWidth="1"/>
    <col min="4" max="7" width="12" customWidth="1"/>
    <col min="8" max="10" width="14" customWidth="1"/>
  </cols>
  <sheetData>
    <row r="1" spans="1:10" ht="30" x14ac:dyDescent="0.25">
      <c r="A1" s="17"/>
      <c r="B1" s="17"/>
      <c r="C1" s="17"/>
      <c r="D1" s="17"/>
      <c r="E1" s="17"/>
      <c r="F1" s="17"/>
      <c r="G1" s="17"/>
      <c r="H1" s="5" t="s">
        <v>118</v>
      </c>
      <c r="I1" s="5" t="s">
        <v>119</v>
      </c>
      <c r="J1" s="5" t="s">
        <v>120</v>
      </c>
    </row>
    <row r="2" spans="1:10" x14ac:dyDescent="0.25">
      <c r="A2" s="18" t="s">
        <v>121</v>
      </c>
      <c r="B2" s="19"/>
      <c r="C2" s="19"/>
      <c r="D2" s="17"/>
      <c r="E2" s="17"/>
      <c r="F2" s="17"/>
      <c r="G2" s="17"/>
      <c r="H2" s="6">
        <f>SUM(H5:H989)</f>
        <v>10631.826044444446</v>
      </c>
      <c r="I2" s="6">
        <f>SUM(I5:I989)</f>
        <v>2281.3719999999998</v>
      </c>
      <c r="J2" s="6">
        <f>SUM(J5:J989)</f>
        <v>12913.198044444445</v>
      </c>
    </row>
    <row r="3" spans="1:10" x14ac:dyDescent="0.25">
      <c r="A3" s="18" t="s">
        <v>122</v>
      </c>
      <c r="B3" s="19"/>
      <c r="C3" s="19"/>
      <c r="D3" s="20">
        <v>0.62590000000000001</v>
      </c>
      <c r="E3" s="17"/>
      <c r="F3" s="17"/>
      <c r="G3" s="17"/>
      <c r="H3" s="6">
        <f>H2*(1-$D$3)</f>
        <v>3977.3661232266672</v>
      </c>
      <c r="I3" s="6">
        <f>I2*(1-$D$3)</f>
        <v>853.46126519999996</v>
      </c>
      <c r="J3" s="6">
        <f>J2*(1-$D$3)</f>
        <v>4830.8273884266664</v>
      </c>
    </row>
    <row r="4" spans="1:10" ht="45" x14ac:dyDescent="0.25">
      <c r="A4" s="5" t="s">
        <v>123</v>
      </c>
      <c r="B4" s="5" t="s">
        <v>124</v>
      </c>
      <c r="C4" s="5" t="s">
        <v>125</v>
      </c>
      <c r="D4" s="5" t="s">
        <v>126</v>
      </c>
      <c r="E4" s="5" t="s">
        <v>127</v>
      </c>
      <c r="F4" s="5" t="s">
        <v>128</v>
      </c>
      <c r="G4" s="5" t="s">
        <v>129</v>
      </c>
      <c r="H4" s="5" t="s">
        <v>130</v>
      </c>
      <c r="I4" s="5" t="s">
        <v>131</v>
      </c>
      <c r="J4" s="5" t="s">
        <v>132</v>
      </c>
    </row>
    <row r="5" spans="1:10" x14ac:dyDescent="0.25">
      <c r="A5" s="7" t="s">
        <v>133</v>
      </c>
      <c r="B5" s="7" t="s">
        <v>134</v>
      </c>
      <c r="C5" s="8"/>
      <c r="D5" s="8"/>
      <c r="E5" s="8"/>
      <c r="F5" s="8"/>
      <c r="G5" s="8"/>
      <c r="H5" s="9">
        <f>$C5*$G5*D5/100</f>
        <v>0</v>
      </c>
      <c r="I5" s="9">
        <f>$C5*$G5*E5/100</f>
        <v>0</v>
      </c>
      <c r="J5" s="9">
        <f>H5+I5</f>
        <v>0</v>
      </c>
    </row>
    <row r="6" spans="1:10" ht="38.25" x14ac:dyDescent="0.25">
      <c r="A6" s="7" t="s">
        <v>135</v>
      </c>
      <c r="B6" s="7" t="s">
        <v>136</v>
      </c>
      <c r="C6" s="8"/>
      <c r="D6" s="8"/>
      <c r="E6" s="8"/>
      <c r="F6" s="8"/>
      <c r="G6" s="8"/>
      <c r="H6" s="9">
        <f t="shared" ref="H6:I15" si="0">$C6*$G6*D6/100</f>
        <v>0</v>
      </c>
      <c r="I6" s="9">
        <f t="shared" si="0"/>
        <v>0</v>
      </c>
      <c r="J6" s="9">
        <f t="shared" ref="J6:J15" si="1">H6+I6</f>
        <v>0</v>
      </c>
    </row>
    <row r="7" spans="1:10" x14ac:dyDescent="0.25">
      <c r="A7" s="7" t="s">
        <v>137</v>
      </c>
      <c r="B7" s="7" t="s">
        <v>138</v>
      </c>
      <c r="C7" s="8">
        <v>16.579999999999998</v>
      </c>
      <c r="D7" s="8">
        <v>48</v>
      </c>
      <c r="E7" s="8">
        <v>52</v>
      </c>
      <c r="F7" s="8" t="s">
        <v>101</v>
      </c>
      <c r="G7" s="8">
        <v>70</v>
      </c>
      <c r="H7" s="9">
        <f t="shared" si="0"/>
        <v>557.08799999999997</v>
      </c>
      <c r="I7" s="9">
        <f t="shared" si="0"/>
        <v>603.51199999999994</v>
      </c>
      <c r="J7" s="9">
        <f t="shared" si="1"/>
        <v>1160.5999999999999</v>
      </c>
    </row>
    <row r="8" spans="1:10" x14ac:dyDescent="0.25">
      <c r="A8" s="7" t="s">
        <v>139</v>
      </c>
      <c r="B8" s="7" t="s">
        <v>140</v>
      </c>
      <c r="C8" s="8"/>
      <c r="D8" s="8"/>
      <c r="E8" s="8"/>
      <c r="F8" s="8"/>
      <c r="G8" s="8"/>
      <c r="H8" s="9">
        <f t="shared" si="0"/>
        <v>0</v>
      </c>
      <c r="I8" s="10">
        <f t="shared" si="0"/>
        <v>0</v>
      </c>
      <c r="J8" s="9">
        <f t="shared" si="1"/>
        <v>0</v>
      </c>
    </row>
    <row r="9" spans="1:10" ht="89.25" x14ac:dyDescent="0.25">
      <c r="A9" s="7">
        <v>195036</v>
      </c>
      <c r="B9" s="7" t="s">
        <v>141</v>
      </c>
      <c r="C9" s="8"/>
      <c r="D9" s="8"/>
      <c r="E9" s="8"/>
      <c r="F9" s="8"/>
      <c r="G9" s="8"/>
      <c r="H9" s="9">
        <f t="shared" si="0"/>
        <v>0</v>
      </c>
      <c r="I9" s="10">
        <f t="shared" si="0"/>
        <v>0</v>
      </c>
      <c r="J9" s="9">
        <f t="shared" si="1"/>
        <v>0</v>
      </c>
    </row>
    <row r="10" spans="1:10" x14ac:dyDescent="0.25">
      <c r="A10" s="7" t="s">
        <v>142</v>
      </c>
      <c r="B10" s="7" t="s">
        <v>143</v>
      </c>
      <c r="C10" s="8">
        <v>72.08</v>
      </c>
      <c r="D10" s="8">
        <v>71</v>
      </c>
      <c r="E10" s="8">
        <v>0</v>
      </c>
      <c r="F10" s="8" t="s">
        <v>144</v>
      </c>
      <c r="G10" s="8">
        <v>2</v>
      </c>
      <c r="H10" s="9">
        <f t="shared" si="0"/>
        <v>102.3536</v>
      </c>
      <c r="I10" s="10">
        <f t="shared" si="0"/>
        <v>0</v>
      </c>
      <c r="J10" s="9">
        <f t="shared" si="1"/>
        <v>102.3536</v>
      </c>
    </row>
    <row r="11" spans="1:10" x14ac:dyDescent="0.25">
      <c r="A11" s="7" t="s">
        <v>145</v>
      </c>
      <c r="B11" s="7" t="s">
        <v>146</v>
      </c>
      <c r="C11" s="8"/>
      <c r="D11" s="8"/>
      <c r="E11" s="11"/>
      <c r="F11" s="8"/>
      <c r="G11" s="8"/>
      <c r="H11" s="9">
        <f t="shared" si="0"/>
        <v>0</v>
      </c>
      <c r="I11" s="10">
        <f t="shared" si="0"/>
        <v>0</v>
      </c>
      <c r="J11" s="9">
        <f t="shared" si="1"/>
        <v>0</v>
      </c>
    </row>
    <row r="12" spans="1:10" x14ac:dyDescent="0.25">
      <c r="A12" s="7" t="s">
        <v>147</v>
      </c>
      <c r="B12" s="7" t="s">
        <v>148</v>
      </c>
      <c r="C12" s="8"/>
      <c r="D12" s="8"/>
      <c r="E12" s="11"/>
      <c r="F12" s="8"/>
      <c r="G12" s="8"/>
      <c r="H12" s="9">
        <f t="shared" si="0"/>
        <v>0</v>
      </c>
      <c r="I12" s="10">
        <f t="shared" si="0"/>
        <v>0</v>
      </c>
      <c r="J12" s="9">
        <f t="shared" si="1"/>
        <v>0</v>
      </c>
    </row>
    <row r="13" spans="1:10" ht="25.5" x14ac:dyDescent="0.25">
      <c r="A13" s="7" t="s">
        <v>149</v>
      </c>
      <c r="B13" s="7" t="s">
        <v>150</v>
      </c>
      <c r="C13" s="8">
        <v>9.77</v>
      </c>
      <c r="D13" s="8">
        <v>0</v>
      </c>
      <c r="E13" s="11">
        <v>100</v>
      </c>
      <c r="F13" s="8" t="s">
        <v>101</v>
      </c>
      <c r="G13" s="8">
        <v>140</v>
      </c>
      <c r="H13" s="9">
        <f t="shared" si="0"/>
        <v>0</v>
      </c>
      <c r="I13" s="10">
        <f t="shared" si="0"/>
        <v>1367.8</v>
      </c>
      <c r="J13" s="9">
        <f t="shared" si="1"/>
        <v>1367.8</v>
      </c>
    </row>
    <row r="14" spans="1:10" ht="76.5" x14ac:dyDescent="0.25">
      <c r="A14" s="7" t="s">
        <v>151</v>
      </c>
      <c r="B14" s="7" t="s">
        <v>152</v>
      </c>
      <c r="C14" s="11"/>
      <c r="D14" s="11"/>
      <c r="E14" s="11"/>
      <c r="F14" s="8"/>
      <c r="G14" s="8"/>
      <c r="H14" s="9">
        <f t="shared" si="0"/>
        <v>0</v>
      </c>
      <c r="I14" s="12">
        <f t="shared" si="0"/>
        <v>0</v>
      </c>
      <c r="J14" s="13">
        <f t="shared" si="1"/>
        <v>0</v>
      </c>
    </row>
    <row r="15" spans="1:10" x14ac:dyDescent="0.25">
      <c r="A15" s="7" t="s">
        <v>153</v>
      </c>
      <c r="B15" s="7" t="s">
        <v>154</v>
      </c>
      <c r="C15" s="8">
        <v>8.3800000000000008</v>
      </c>
      <c r="D15" s="8">
        <v>63</v>
      </c>
      <c r="E15" s="8">
        <v>37</v>
      </c>
      <c r="F15" s="8" t="s">
        <v>101</v>
      </c>
      <c r="G15" s="8">
        <v>100</v>
      </c>
      <c r="H15" s="9">
        <f t="shared" si="0"/>
        <v>527.94000000000005</v>
      </c>
      <c r="I15" s="12">
        <f t="shared" si="0"/>
        <v>310.06000000000006</v>
      </c>
      <c r="J15" s="13">
        <f t="shared" si="1"/>
        <v>838.00000000000011</v>
      </c>
    </row>
    <row r="16" spans="1:10" ht="25.5" x14ac:dyDescent="0.25">
      <c r="A16" s="7" t="s">
        <v>155</v>
      </c>
      <c r="B16" s="7" t="s">
        <v>156</v>
      </c>
      <c r="C16" s="11">
        <v>49.26</v>
      </c>
      <c r="D16" s="11">
        <v>100</v>
      </c>
      <c r="E16" s="11">
        <v>0</v>
      </c>
      <c r="F16" s="8" t="s">
        <v>157</v>
      </c>
      <c r="G16" s="8">
        <v>191.72644020390675</v>
      </c>
      <c r="H16" s="9">
        <f>$C16*$G16*D16/100</f>
        <v>9444.4444444444453</v>
      </c>
      <c r="I16" s="9">
        <f>$C16*$G16*E16/100</f>
        <v>0</v>
      </c>
      <c r="J16" s="9">
        <f>H16+I16</f>
        <v>9444.4444444444453</v>
      </c>
    </row>
  </sheetData>
  <mergeCells count="6">
    <mergeCell ref="A1:C1"/>
    <mergeCell ref="A2:C2"/>
    <mergeCell ref="A3:C3"/>
    <mergeCell ref="D1:G1"/>
    <mergeCell ref="D2:G2"/>
    <mergeCell ref="D3:G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DSGA</cp:lastModifiedBy>
  <dcterms:created xsi:type="dcterms:W3CDTF">2022-02-04T08:02:43Z</dcterms:created>
  <dcterms:modified xsi:type="dcterms:W3CDTF">2022-03-07T10:08:54Z</dcterms:modified>
</cp:coreProperties>
</file>